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2'!$A$1:$I$50</definedName>
    <definedName name="_xlnm.Print_Area" localSheetId="3">'розділ 3'!$A$1:$D$28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<sst xmlns="http://schemas.openxmlformats.org/spreadsheetml/2006/main" count="157" uniqueCount="115">
  <si>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</si>
  <si>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</si>
  <si>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</si>
  <si>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</si>
  <si>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</si>
  <si>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</si>
  <si>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</si>
  <si>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</si>
  <si>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</si>
  <si>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</si>
  <si>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</si>
  <si>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</si>
  <si>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</si>
  <si>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</si>
  <si>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</si>
  <si>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</si>
  <si>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</si>
  <si>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</si>
  <si>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</si>
  <si>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</si>
  <si>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</si>
  <si>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</si>
  <si>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</si>
  <si>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</si>
  <si>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</si>
  <si>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</si>
  <si>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</si>
  <si>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</si>
  <si>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</si>
  <si>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</si>
  <si>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</si>
  <si>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</si>
  <si>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</si>
  <si>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</si>
  <si>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</si>
  <si>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</si>
  <si>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</si>
  <si>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</si>
  <si>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</si>
  <si>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</si>
  <si>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</si>
  <si>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</si>
  <si>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</si>
  <si>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</si>
  <si>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</si>
  <si>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</si>
  <si>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</si>
  <si>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</si>
  <si>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</si>
  <si>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</si>
  <si>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</si>
  <si>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</si>
  <si>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</si>
  <si>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</si>
  <si>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</si>
  <si>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</si>
  <si>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</si>
  <si>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</si>
  <si>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</si>
  <si>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</si>
  <si>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</si>
  <si>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</si>
  <si>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</si>
  <si>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</si>
  <si>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</si>
  <si>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</si>
  <si>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</si>
  <si>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</si>
  <si>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</si>
  <si>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</si>
  <si>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</si>
  <si>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</si>
  <si>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</si>
  <si>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</si>
  <si>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</si>
  <si>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</si>
  <si>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</si>
  <si>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</si>
  <si>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</si>
  <si>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</si>
  <si>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</si>
  <si>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</si>
  <si>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</si>
  <si>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</si>
  <si>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</si>
  <si>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</si>
  <si>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</si>
  <si>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</si>
  <si>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</si>
  <si>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</si>
  <si>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</si>
  <si>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</si>
  <si>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</si>
  <si>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</si>
  <si>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</si>
  <si>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</si>
  <si>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</si>
  <si>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</si>
  <si>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</si>
  <si>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</si>
  <si>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</si>
  <si>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</si>
  <si>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</si>
  <si>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</si>
  <si>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</si>
  <si>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</si>
  <si>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</si>
  <si>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</si>
  <si>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</si>
  <si>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2020 рік</t>
  </si>
  <si>
    <t>Харківський апеляційний суд</t>
  </si>
  <si>
    <t>61001. м. Харків. майдан Героїв Небесної Сотні 36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</si>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</sst>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115" zoomScaleNormal="115" zoomScaleSheetLayoutView="130" workbookViewId="0" topLeftCell="A1">
      <selection activeCell="G12" sqref="G12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96" t="s">
        <v>43</v>
      </c>
      <c r="C3" s="96"/>
      <c r="D3" s="96"/>
      <c r="E3" s="96"/>
      <c r="F3" s="96"/>
      <c r="G3" s="96"/>
      <c r="H3" s="96"/>
    </row>
    <row r="4" spans="2:8" ht="14.25" customHeight="1">
      <c r="B4" s="96"/>
      <c r="C4" s="96"/>
      <c r="D4" s="96"/>
      <c r="E4" s="96"/>
      <c r="F4" s="96"/>
      <c r="G4" s="96"/>
      <c r="H4" s="96"/>
    </row>
    <row r="5" spans="2:8" ht="18.75" customHeight="1">
      <c r="B5" s="97" t="s">
        <v>109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98" t="s">
        <v>9</v>
      </c>
      <c r="C12" s="99"/>
      <c r="D12" s="100"/>
      <c r="E12" s="18" t="s">
        <v>10</v>
      </c>
      <c r="F12" s="22"/>
      <c r="G12" s="14" t="s">
        <v>44</v>
      </c>
    </row>
    <row r="13" spans="1:7" ht="12.75" customHeight="1">
      <c r="A13" s="29"/>
      <c r="B13" s="54"/>
      <c r="C13" s="55"/>
      <c r="D13" s="33"/>
      <c r="E13" s="52"/>
      <c r="F13" s="23"/>
      <c r="G13" s="19" t="s">
        <v>41</v>
      </c>
    </row>
    <row r="14" spans="1:7" ht="37.5" customHeight="1">
      <c r="A14" s="29"/>
      <c r="B14" s="109" t="s">
        <v>78</v>
      </c>
      <c r="C14" s="110"/>
      <c r="D14" s="111"/>
      <c r="E14" s="91" t="s">
        <v>42</v>
      </c>
      <c r="F14" s="23"/>
      <c r="G14" s="19"/>
    </row>
    <row r="15" spans="1:7" ht="12.75" customHeight="1">
      <c r="A15" s="29"/>
      <c r="B15" s="109"/>
      <c r="C15" s="110"/>
      <c r="D15" s="111"/>
      <c r="E15" s="91"/>
      <c r="G15" s="20" t="s">
        <v>11</v>
      </c>
    </row>
    <row r="16" spans="1:8" ht="12.75" customHeight="1">
      <c r="A16" s="29"/>
      <c r="B16" s="109"/>
      <c r="C16" s="110"/>
      <c r="D16" s="111"/>
      <c r="E16" s="91"/>
      <c r="F16" s="92" t="s">
        <v>12</v>
      </c>
      <c r="G16" s="92"/>
      <c r="H16" s="92"/>
    </row>
    <row r="17" spans="1:8" ht="12.75" customHeight="1">
      <c r="A17" s="29"/>
      <c r="B17" s="109"/>
      <c r="C17" s="110"/>
      <c r="D17" s="111"/>
      <c r="E17" s="91"/>
      <c r="F17" s="112" t="s">
        <v>87</v>
      </c>
      <c r="G17" s="113"/>
      <c r="H17" s="113"/>
    </row>
    <row r="18" spans="1:5" ht="24.75" customHeight="1">
      <c r="A18" s="29"/>
      <c r="B18" s="56"/>
      <c r="C18" s="50"/>
      <c r="D18" s="57"/>
      <c r="E18" s="53"/>
    </row>
    <row r="19" spans="1:8" ht="12.75" customHeight="1">
      <c r="A19" s="29"/>
      <c r="B19" s="109"/>
      <c r="C19" s="110"/>
      <c r="D19" s="111"/>
      <c r="E19" s="91"/>
      <c r="F19" s="114"/>
      <c r="G19" s="114"/>
      <c r="H19" s="114"/>
    </row>
    <row r="20" spans="1:8" ht="12.75" customHeight="1">
      <c r="A20" s="29"/>
      <c r="B20" s="109"/>
      <c r="C20" s="110"/>
      <c r="D20" s="111"/>
      <c r="E20" s="91"/>
      <c r="F20" s="92"/>
      <c r="G20" s="92"/>
      <c r="H20" s="92"/>
    </row>
    <row r="21" spans="1:8" ht="12.75" customHeight="1">
      <c r="A21" s="29"/>
      <c r="B21" s="109"/>
      <c r="C21" s="110"/>
      <c r="D21" s="111"/>
      <c r="E21" s="91"/>
      <c r="F21" s="92"/>
      <c r="G21" s="92"/>
      <c r="H21" s="92"/>
    </row>
    <row r="22" spans="1:8" ht="12.75" customHeight="1">
      <c r="A22" s="29"/>
      <c r="B22" s="109"/>
      <c r="C22" s="110"/>
      <c r="D22" s="111"/>
      <c r="E22" s="91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04" t="s">
        <v>14</v>
      </c>
      <c r="C36" s="105"/>
      <c r="D36" s="89" t="s">
        <v>110</v>
      </c>
      <c r="E36" s="89"/>
      <c r="F36" s="89"/>
      <c r="G36" s="89"/>
      <c r="H36" s="90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87" t="s">
        <v>111</v>
      </c>
      <c r="E38" s="87"/>
      <c r="F38" s="87"/>
      <c r="G38" s="87"/>
      <c r="H38" s="88"/>
      <c r="I38" s="23"/>
    </row>
    <row r="39" spans="1:9" ht="12.75" customHeight="1">
      <c r="A39" s="29"/>
      <c r="B39" s="22"/>
      <c r="C39" s="23"/>
      <c r="D39" s="87"/>
      <c r="E39" s="87"/>
      <c r="F39" s="87"/>
      <c r="G39" s="87"/>
      <c r="H39" s="88"/>
      <c r="I39" s="23"/>
    </row>
    <row r="40" spans="1:8" ht="12.75" customHeight="1">
      <c r="A40" s="29"/>
      <c r="B40" s="106"/>
      <c r="C40" s="107"/>
      <c r="D40" s="107"/>
      <c r="E40" s="107"/>
      <c r="F40" s="107"/>
      <c r="G40" s="107"/>
      <c r="H40" s="108"/>
    </row>
    <row r="41" spans="1:8" ht="12.75" customHeight="1">
      <c r="A41" s="29"/>
      <c r="B41" s="101" t="s">
        <v>16</v>
      </c>
      <c r="C41" s="102"/>
      <c r="D41" s="102"/>
      <c r="E41" s="102"/>
      <c r="F41" s="102"/>
      <c r="G41" s="102"/>
      <c r="H41" s="103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93"/>
      <c r="C43" s="94"/>
      <c r="D43" s="94"/>
      <c r="E43" s="94"/>
      <c r="F43" s="94"/>
      <c r="G43" s="94"/>
      <c r="H43" s="95"/>
      <c r="I43" s="23"/>
    </row>
    <row r="44" spans="1:9" ht="12.75" customHeight="1">
      <c r="A44" s="29"/>
      <c r="B44" s="101" t="s">
        <v>17</v>
      </c>
      <c r="C44" s="102"/>
      <c r="D44" s="102"/>
      <c r="E44" s="102"/>
      <c r="F44" s="102"/>
      <c r="G44" s="102"/>
      <c r="H44" s="103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  <mergeCell ref="B14:D17"/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&amp;L2CBC6EFD&amp;C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0" t="s">
        <v>99</v>
      </c>
      <c r="B1" s="140"/>
      <c r="C1" s="140"/>
      <c r="D1" s="140"/>
      <c r="E1" s="140"/>
      <c r="F1" s="140"/>
      <c r="G1" s="140"/>
      <c r="H1" s="140"/>
      <c r="I1" s="141"/>
    </row>
    <row r="2" spans="1:11" s="5" customFormat="1" ht="50.25" customHeight="1">
      <c r="A2" s="146" t="s">
        <v>4</v>
      </c>
      <c r="B2" s="146"/>
      <c r="C2" s="147"/>
      <c r="D2" s="144" t="s">
        <v>18</v>
      </c>
      <c r="E2" s="138" t="s">
        <v>52</v>
      </c>
      <c r="F2" s="142"/>
      <c r="G2" s="138" t="s">
        <v>53</v>
      </c>
      <c r="H2" s="139"/>
      <c r="I2" s="143" t="s">
        <v>54</v>
      </c>
      <c r="J2" s="143"/>
      <c r="K2" s="79"/>
    </row>
    <row r="3" spans="1:10" s="5" customFormat="1" ht="62.25" customHeight="1">
      <c r="A3" s="148"/>
      <c r="B3" s="148"/>
      <c r="C3" s="149"/>
      <c r="D3" s="145"/>
      <c r="E3" s="34" t="s">
        <v>0</v>
      </c>
      <c r="F3" s="48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50" t="s">
        <v>2</v>
      </c>
      <c r="B4" s="151"/>
      <c r="C4" s="152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29" t="s">
        <v>22</v>
      </c>
      <c r="B5" s="135" t="s">
        <v>57</v>
      </c>
      <c r="C5" s="51" t="s">
        <v>55</v>
      </c>
      <c r="D5" s="35">
        <v>1</v>
      </c>
      <c r="E5" s="65">
        <v>2337</v>
      </c>
      <c r="F5" s="65">
        <v>1265</v>
      </c>
      <c r="G5" s="65">
        <v>1433</v>
      </c>
      <c r="H5" s="73" t="s">
        <v>33</v>
      </c>
      <c r="I5" s="65">
        <v>904</v>
      </c>
      <c r="J5" s="65">
        <v>290</v>
      </c>
      <c r="K5" s="70">
        <f aca="true" t="shared" si="0" ref="K5:K33">E5-F5</f>
        <v>1072</v>
      </c>
    </row>
    <row r="6" spans="1:11" s="5" customFormat="1" ht="19.5" customHeight="1">
      <c r="A6" s="130"/>
      <c r="B6" s="136"/>
      <c r="C6" s="51" t="s">
        <v>56</v>
      </c>
      <c r="D6" s="35">
        <v>2</v>
      </c>
      <c r="E6" s="65">
        <v>1632</v>
      </c>
      <c r="F6" s="65">
        <v>1317</v>
      </c>
      <c r="G6" s="65">
        <v>1317</v>
      </c>
      <c r="H6" s="65">
        <v>225</v>
      </c>
      <c r="I6" s="65">
        <v>315</v>
      </c>
      <c r="J6" s="65">
        <v>19</v>
      </c>
      <c r="K6" s="70">
        <f t="shared" si="0"/>
        <v>315</v>
      </c>
    </row>
    <row r="7" spans="1:11" s="5" customFormat="1" ht="19.5" customHeight="1">
      <c r="A7" s="130"/>
      <c r="B7" s="137"/>
      <c r="C7" s="51" t="s">
        <v>58</v>
      </c>
      <c r="D7" s="35">
        <v>3</v>
      </c>
      <c r="E7" s="65">
        <v>2128</v>
      </c>
      <c r="F7" s="65">
        <v>1991</v>
      </c>
      <c r="G7" s="65">
        <v>1994</v>
      </c>
      <c r="H7" s="65">
        <v>390</v>
      </c>
      <c r="I7" s="65">
        <v>134</v>
      </c>
      <c r="J7" s="65"/>
      <c r="K7" s="70">
        <f t="shared" si="0"/>
        <v>137</v>
      </c>
    </row>
    <row r="8" spans="1:11" s="5" customFormat="1" ht="25.5" customHeight="1">
      <c r="A8" s="130"/>
      <c r="B8" s="118" t="s">
        <v>89</v>
      </c>
      <c r="C8" s="119"/>
      <c r="D8" s="35">
        <v>4</v>
      </c>
      <c r="E8" s="65">
        <v>4</v>
      </c>
      <c r="F8" s="65">
        <v>3</v>
      </c>
      <c r="G8" s="65">
        <v>3</v>
      </c>
      <c r="H8" s="65"/>
      <c r="I8" s="65">
        <v>1</v>
      </c>
      <c r="J8" s="65">
        <v>1</v>
      </c>
      <c r="K8" s="70">
        <f t="shared" si="0"/>
        <v>1</v>
      </c>
    </row>
    <row r="9" spans="1:11" s="5" customFormat="1" ht="36" customHeight="1">
      <c r="A9" s="130"/>
      <c r="B9" s="120" t="s">
        <v>75</v>
      </c>
      <c r="C9" s="121"/>
      <c r="D9" s="35">
        <v>5</v>
      </c>
      <c r="E9" s="77">
        <v>903</v>
      </c>
      <c r="F9" s="65">
        <v>903</v>
      </c>
      <c r="G9" s="65">
        <v>901</v>
      </c>
      <c r="H9" s="65">
        <v>744</v>
      </c>
      <c r="I9" s="65">
        <v>2</v>
      </c>
      <c r="J9" s="65"/>
      <c r="K9" s="70">
        <f t="shared" si="0"/>
        <v>0</v>
      </c>
    </row>
    <row r="10" spans="1:11" s="5" customFormat="1" ht="24" customHeight="1">
      <c r="A10" s="130"/>
      <c r="B10" s="120" t="s">
        <v>77</v>
      </c>
      <c r="C10" s="121"/>
      <c r="D10" s="35">
        <v>6</v>
      </c>
      <c r="E10" s="77">
        <v>14869</v>
      </c>
      <c r="F10" s="65">
        <v>14869</v>
      </c>
      <c r="G10" s="65">
        <v>14869</v>
      </c>
      <c r="H10" s="65">
        <v>14466</v>
      </c>
      <c r="I10" s="65"/>
      <c r="J10" s="65"/>
      <c r="K10" s="70">
        <f t="shared" si="0"/>
        <v>0</v>
      </c>
    </row>
    <row r="11" spans="1:11" s="5" customFormat="1" ht="17.25" customHeight="1">
      <c r="A11" s="130"/>
      <c r="B11" s="120" t="s">
        <v>71</v>
      </c>
      <c r="C11" s="121"/>
      <c r="D11" s="35">
        <v>7</v>
      </c>
      <c r="E11" s="77"/>
      <c r="F11" s="65"/>
      <c r="G11" s="65"/>
      <c r="H11" s="65"/>
      <c r="I11" s="65"/>
      <c r="J11" s="65"/>
      <c r="K11" s="70">
        <f t="shared" si="0"/>
        <v>0</v>
      </c>
    </row>
    <row r="12" spans="1:11" s="5" customFormat="1" ht="23.25" customHeight="1">
      <c r="A12" s="130"/>
      <c r="B12" s="118" t="s">
        <v>62</v>
      </c>
      <c r="C12" s="119"/>
      <c r="D12" s="35">
        <v>8</v>
      </c>
      <c r="E12" s="69"/>
      <c r="F12" s="69"/>
      <c r="G12" s="69"/>
      <c r="H12" s="69"/>
      <c r="I12" s="69"/>
      <c r="J12" s="65"/>
      <c r="K12" s="70">
        <f t="shared" si="0"/>
        <v>0</v>
      </c>
    </row>
    <row r="13" spans="1:11" s="5" customFormat="1" ht="17.25" customHeight="1">
      <c r="A13" s="130"/>
      <c r="B13" s="118" t="s">
        <v>100</v>
      </c>
      <c r="C13" s="119"/>
      <c r="D13" s="35">
        <v>9</v>
      </c>
      <c r="E13" s="69"/>
      <c r="F13" s="69"/>
      <c r="G13" s="69"/>
      <c r="H13" s="69"/>
      <c r="I13" s="69"/>
      <c r="J13" s="65"/>
      <c r="K13" s="70">
        <f t="shared" si="0"/>
        <v>0</v>
      </c>
    </row>
    <row r="14" spans="1:11" s="5" customFormat="1" ht="15.75" customHeight="1">
      <c r="A14" s="131"/>
      <c r="B14" s="45" t="s">
        <v>20</v>
      </c>
      <c r="C14" s="9"/>
      <c r="D14" s="35">
        <v>10</v>
      </c>
      <c r="E14" s="66">
        <f aca="true" t="shared" si="1" ref="E14:J14">SUM(E5:E13)</f>
        <v>21873</v>
      </c>
      <c r="F14" s="66">
        <f t="shared" si="1"/>
        <v>20348</v>
      </c>
      <c r="G14" s="66">
        <f t="shared" si="1"/>
        <v>20517</v>
      </c>
      <c r="H14" s="66">
        <f t="shared" si="1"/>
        <v>15825</v>
      </c>
      <c r="I14" s="66">
        <f t="shared" si="1"/>
        <v>1356</v>
      </c>
      <c r="J14" s="66">
        <f t="shared" si="1"/>
        <v>310</v>
      </c>
      <c r="K14" s="70">
        <f t="shared" si="0"/>
        <v>1525</v>
      </c>
    </row>
    <row r="15" spans="1:11" s="5" customFormat="1" ht="15.75" customHeight="1">
      <c r="A15" s="157" t="s">
        <v>40</v>
      </c>
      <c r="B15" s="124" t="s">
        <v>90</v>
      </c>
      <c r="C15" s="125"/>
      <c r="D15" s="35">
        <v>11</v>
      </c>
      <c r="E15" s="74">
        <v>5</v>
      </c>
      <c r="F15" s="74">
        <v>4</v>
      </c>
      <c r="G15" s="74">
        <v>5</v>
      </c>
      <c r="H15" s="74"/>
      <c r="I15" s="74"/>
      <c r="J15" s="74"/>
      <c r="K15" s="70">
        <f t="shared" si="0"/>
        <v>1</v>
      </c>
    </row>
    <row r="16" spans="1:11" s="5" customFormat="1" ht="27.75" customHeight="1">
      <c r="A16" s="158"/>
      <c r="B16" s="124" t="s">
        <v>91</v>
      </c>
      <c r="C16" s="125"/>
      <c r="D16" s="35">
        <v>12</v>
      </c>
      <c r="E16" s="74"/>
      <c r="F16" s="74"/>
      <c r="G16" s="74"/>
      <c r="H16" s="74"/>
      <c r="I16" s="74"/>
      <c r="J16" s="74"/>
      <c r="K16" s="70">
        <f t="shared" si="0"/>
        <v>0</v>
      </c>
    </row>
    <row r="17" spans="1:11" s="5" customFormat="1" ht="24.75" customHeight="1">
      <c r="A17" s="158"/>
      <c r="B17" s="124" t="s">
        <v>92</v>
      </c>
      <c r="C17" s="125"/>
      <c r="D17" s="35">
        <v>13</v>
      </c>
      <c r="E17" s="74"/>
      <c r="F17" s="74"/>
      <c r="G17" s="74"/>
      <c r="H17" s="74"/>
      <c r="I17" s="74"/>
      <c r="J17" s="74"/>
      <c r="K17" s="70">
        <f t="shared" si="0"/>
        <v>0</v>
      </c>
    </row>
    <row r="18" spans="1:11" s="5" customFormat="1" ht="24.75" customHeight="1">
      <c r="A18" s="158"/>
      <c r="B18" s="124" t="s">
        <v>93</v>
      </c>
      <c r="C18" s="125"/>
      <c r="D18" s="35">
        <v>14</v>
      </c>
      <c r="E18" s="74">
        <v>8</v>
      </c>
      <c r="F18" s="74">
        <v>8</v>
      </c>
      <c r="G18" s="74">
        <v>8</v>
      </c>
      <c r="H18" s="74">
        <v>8</v>
      </c>
      <c r="I18" s="74"/>
      <c r="J18" s="74"/>
      <c r="K18" s="70">
        <f t="shared" si="0"/>
        <v>0</v>
      </c>
    </row>
    <row r="19" spans="1:11" ht="18.75" customHeight="1">
      <c r="A19" s="158"/>
      <c r="B19" s="115" t="s">
        <v>57</v>
      </c>
      <c r="C19" s="10" t="s">
        <v>60</v>
      </c>
      <c r="D19" s="35">
        <v>15</v>
      </c>
      <c r="E19" s="67">
        <v>4464</v>
      </c>
      <c r="F19" s="67">
        <v>3548</v>
      </c>
      <c r="G19" s="67">
        <v>3230</v>
      </c>
      <c r="H19" s="67">
        <v>1353</v>
      </c>
      <c r="I19" s="67">
        <v>1234</v>
      </c>
      <c r="J19" s="67">
        <v>33</v>
      </c>
      <c r="K19" s="70">
        <f t="shared" si="0"/>
        <v>916</v>
      </c>
    </row>
    <row r="20" spans="1:11" ht="18.75" customHeight="1">
      <c r="A20" s="158"/>
      <c r="B20" s="116"/>
      <c r="C20" s="10" t="s">
        <v>56</v>
      </c>
      <c r="D20" s="35">
        <v>16</v>
      </c>
      <c r="E20" s="67">
        <v>2139</v>
      </c>
      <c r="F20" s="67">
        <v>1799</v>
      </c>
      <c r="G20" s="67">
        <v>1719</v>
      </c>
      <c r="H20" s="67">
        <v>639</v>
      </c>
      <c r="I20" s="67">
        <v>420</v>
      </c>
      <c r="J20" s="67">
        <v>6</v>
      </c>
      <c r="K20" s="70">
        <f t="shared" si="0"/>
        <v>340</v>
      </c>
    </row>
    <row r="21" spans="1:11" ht="18.75" customHeight="1">
      <c r="A21" s="158"/>
      <c r="B21" s="117"/>
      <c r="C21" s="10" t="s">
        <v>61</v>
      </c>
      <c r="D21" s="35">
        <v>17</v>
      </c>
      <c r="E21" s="67">
        <v>3</v>
      </c>
      <c r="F21" s="67">
        <v>3</v>
      </c>
      <c r="G21" s="67">
        <v>3</v>
      </c>
      <c r="H21" s="67"/>
      <c r="I21" s="67"/>
      <c r="J21" s="67"/>
      <c r="K21" s="70">
        <f t="shared" si="0"/>
        <v>0</v>
      </c>
    </row>
    <row r="22" spans="1:11" ht="24" customHeight="1">
      <c r="A22" s="158"/>
      <c r="B22" s="118" t="s">
        <v>89</v>
      </c>
      <c r="C22" s="119"/>
      <c r="D22" s="35">
        <v>18</v>
      </c>
      <c r="E22" s="67">
        <v>22</v>
      </c>
      <c r="F22" s="67">
        <v>17</v>
      </c>
      <c r="G22" s="67">
        <v>15</v>
      </c>
      <c r="H22" s="67"/>
      <c r="I22" s="67">
        <v>7</v>
      </c>
      <c r="J22" s="65">
        <v>1</v>
      </c>
      <c r="K22" s="70">
        <f t="shared" si="0"/>
        <v>5</v>
      </c>
    </row>
    <row r="23" spans="1:11" ht="18" customHeight="1">
      <c r="A23" s="158"/>
      <c r="B23" s="122" t="s">
        <v>19</v>
      </c>
      <c r="C23" s="123"/>
      <c r="D23" s="35">
        <v>19</v>
      </c>
      <c r="E23" s="69"/>
      <c r="F23" s="69"/>
      <c r="G23" s="69"/>
      <c r="H23" s="69"/>
      <c r="I23" s="69"/>
      <c r="J23" s="69"/>
      <c r="K23" s="70">
        <f t="shared" si="0"/>
        <v>0</v>
      </c>
    </row>
    <row r="24" spans="1:11" ht="18" customHeight="1">
      <c r="A24" s="158"/>
      <c r="B24" s="122" t="s">
        <v>100</v>
      </c>
      <c r="C24" s="123"/>
      <c r="D24" s="35">
        <v>20</v>
      </c>
      <c r="E24" s="69">
        <v>41</v>
      </c>
      <c r="F24" s="69">
        <v>41</v>
      </c>
      <c r="G24" s="69">
        <v>41</v>
      </c>
      <c r="H24" s="69"/>
      <c r="I24" s="69"/>
      <c r="J24" s="69"/>
      <c r="K24" s="70">
        <f t="shared" si="0"/>
        <v>0</v>
      </c>
    </row>
    <row r="25" spans="1:11" ht="18.75" customHeight="1">
      <c r="A25" s="158"/>
      <c r="B25" s="120" t="s">
        <v>45</v>
      </c>
      <c r="C25" s="121"/>
      <c r="D25" s="35">
        <v>21</v>
      </c>
      <c r="E25" s="67">
        <v>19</v>
      </c>
      <c r="F25" s="67">
        <v>19</v>
      </c>
      <c r="G25" s="67">
        <v>19</v>
      </c>
      <c r="H25" s="67">
        <v>18</v>
      </c>
      <c r="I25" s="67"/>
      <c r="J25" s="65"/>
      <c r="K25" s="70">
        <f t="shared" si="0"/>
        <v>0</v>
      </c>
    </row>
    <row r="26" spans="1:11" ht="15.75" customHeight="1">
      <c r="A26" s="159"/>
      <c r="B26" s="9" t="s">
        <v>20</v>
      </c>
      <c r="C26" s="9"/>
      <c r="D26" s="35">
        <v>22</v>
      </c>
      <c r="E26" s="68">
        <f aca="true" t="shared" si="2" ref="E26:J26">SUM(E15:E25)</f>
        <v>6701</v>
      </c>
      <c r="F26" s="68">
        <f t="shared" si="2"/>
        <v>5439</v>
      </c>
      <c r="G26" s="68">
        <f t="shared" si="2"/>
        <v>5040</v>
      </c>
      <c r="H26" s="68">
        <f t="shared" si="2"/>
        <v>2018</v>
      </c>
      <c r="I26" s="68">
        <f t="shared" si="2"/>
        <v>1661</v>
      </c>
      <c r="J26" s="68">
        <f t="shared" si="2"/>
        <v>40</v>
      </c>
      <c r="K26" s="70">
        <f t="shared" si="0"/>
        <v>1262</v>
      </c>
    </row>
    <row r="27" spans="1:11" ht="30" customHeight="1">
      <c r="A27" s="156" t="s">
        <v>105</v>
      </c>
      <c r="B27" s="154" t="s">
        <v>107</v>
      </c>
      <c r="C27" s="154"/>
      <c r="D27" s="35">
        <v>23</v>
      </c>
      <c r="E27" s="83">
        <v>1818</v>
      </c>
      <c r="F27" s="83">
        <v>1671</v>
      </c>
      <c r="G27" s="83">
        <v>1187</v>
      </c>
      <c r="H27" s="83">
        <v>268</v>
      </c>
      <c r="I27" s="83">
        <v>631</v>
      </c>
      <c r="J27" s="65">
        <v>3</v>
      </c>
      <c r="K27" s="70">
        <f t="shared" si="0"/>
        <v>147</v>
      </c>
    </row>
    <row r="28" spans="1:11" ht="15.75" customHeight="1">
      <c r="A28" s="156"/>
      <c r="B28" s="155" t="s">
        <v>25</v>
      </c>
      <c r="C28" s="155"/>
      <c r="D28" s="35">
        <v>24</v>
      </c>
      <c r="E28" s="84">
        <v>15</v>
      </c>
      <c r="F28" s="84">
        <v>14</v>
      </c>
      <c r="G28" s="84">
        <v>8</v>
      </c>
      <c r="H28" s="85" t="s">
        <v>33</v>
      </c>
      <c r="I28" s="84">
        <v>7</v>
      </c>
      <c r="J28" s="65"/>
      <c r="K28" s="70">
        <f t="shared" si="0"/>
        <v>1</v>
      </c>
    </row>
    <row r="29" spans="1:11" ht="15.75" customHeight="1">
      <c r="A29" s="156"/>
      <c r="B29" s="154" t="s">
        <v>100</v>
      </c>
      <c r="C29" s="154"/>
      <c r="D29" s="35">
        <v>25</v>
      </c>
      <c r="E29" s="84">
        <v>2</v>
      </c>
      <c r="F29" s="84">
        <v>2</v>
      </c>
      <c r="G29" s="84">
        <v>2</v>
      </c>
      <c r="H29" s="85"/>
      <c r="I29" s="84"/>
      <c r="J29" s="65"/>
      <c r="K29" s="70">
        <f t="shared" si="0"/>
        <v>0</v>
      </c>
    </row>
    <row r="30" spans="1:11" ht="15.75" customHeight="1">
      <c r="A30" s="156"/>
      <c r="B30" s="153" t="s">
        <v>45</v>
      </c>
      <c r="C30" s="153"/>
      <c r="D30" s="35">
        <v>26</v>
      </c>
      <c r="E30" s="84">
        <v>20</v>
      </c>
      <c r="F30" s="84">
        <v>20</v>
      </c>
      <c r="G30" s="84">
        <v>19</v>
      </c>
      <c r="H30" s="84">
        <v>15</v>
      </c>
      <c r="I30" s="84">
        <v>1</v>
      </c>
      <c r="J30" s="84"/>
      <c r="K30" s="70">
        <f t="shared" si="0"/>
        <v>0</v>
      </c>
    </row>
    <row r="31" spans="1:11" ht="15.75" customHeight="1">
      <c r="A31" s="156"/>
      <c r="B31" s="153" t="s">
        <v>20</v>
      </c>
      <c r="C31" s="153"/>
      <c r="D31" s="35">
        <v>27</v>
      </c>
      <c r="E31" s="84">
        <f aca="true" t="shared" si="3" ref="E31:J31">E27+E29+E30</f>
        <v>1840</v>
      </c>
      <c r="F31" s="84">
        <f t="shared" si="3"/>
        <v>1693</v>
      </c>
      <c r="G31" s="84">
        <f t="shared" si="3"/>
        <v>1208</v>
      </c>
      <c r="H31" s="85">
        <f t="shared" si="3"/>
        <v>283</v>
      </c>
      <c r="I31" s="84">
        <f t="shared" si="3"/>
        <v>632</v>
      </c>
      <c r="J31" s="65">
        <f t="shared" si="3"/>
        <v>3</v>
      </c>
      <c r="K31" s="70">
        <f t="shared" si="0"/>
        <v>147</v>
      </c>
    </row>
    <row r="32" spans="1:11" ht="26.25" customHeight="1">
      <c r="A32" s="132" t="s">
        <v>112</v>
      </c>
      <c r="B32" s="133"/>
      <c r="C32" s="134"/>
      <c r="D32" s="35">
        <v>28</v>
      </c>
      <c r="E32" s="83"/>
      <c r="F32" s="83"/>
      <c r="G32" s="83"/>
      <c r="H32" s="86" t="s">
        <v>33</v>
      </c>
      <c r="I32" s="83"/>
      <c r="J32" s="65"/>
      <c r="K32" s="70">
        <f t="shared" si="0"/>
        <v>0</v>
      </c>
    </row>
    <row r="33" spans="1:11" ht="15.75">
      <c r="A33" s="126" t="s">
        <v>108</v>
      </c>
      <c r="B33" s="127"/>
      <c r="C33" s="128"/>
      <c r="D33" s="35">
        <v>29</v>
      </c>
      <c r="E33" s="82">
        <f aca="true" t="shared" si="4" ref="E33:J33">E14+E26+E31+E32</f>
        <v>30414</v>
      </c>
      <c r="F33" s="82">
        <f t="shared" si="4"/>
        <v>27480</v>
      </c>
      <c r="G33" s="82">
        <f t="shared" si="4"/>
        <v>26765</v>
      </c>
      <c r="H33" s="82">
        <f>H14+H26+H31</f>
        <v>18126</v>
      </c>
      <c r="I33" s="82">
        <f t="shared" si="4"/>
        <v>3649</v>
      </c>
      <c r="J33" s="82">
        <f t="shared" si="4"/>
        <v>353</v>
      </c>
      <c r="K33" s="70">
        <f t="shared" si="0"/>
        <v>2934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&amp;L2CBC6EFD&amp;C&amp;R2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188" t="s">
        <v>73</v>
      </c>
      <c r="B1" s="188"/>
      <c r="C1" s="188"/>
      <c r="D1" s="188"/>
      <c r="E1" s="188"/>
      <c r="F1" s="37"/>
      <c r="G1" s="37"/>
      <c r="H1" s="37"/>
      <c r="I1" s="11"/>
    </row>
    <row r="2" spans="1:9" ht="29.25" customHeight="1">
      <c r="A2" s="163" t="s">
        <v>4</v>
      </c>
      <c r="B2" s="164"/>
      <c r="C2" s="164"/>
      <c r="D2" s="164"/>
      <c r="E2" s="164"/>
      <c r="F2" s="164"/>
      <c r="G2" s="165"/>
      <c r="H2" s="12" t="s">
        <v>21</v>
      </c>
      <c r="I2" s="12" t="s">
        <v>5</v>
      </c>
    </row>
    <row r="3" spans="1:9" ht="16.5" customHeight="1">
      <c r="A3" s="177" t="s">
        <v>22</v>
      </c>
      <c r="B3" s="170" t="s">
        <v>113</v>
      </c>
      <c r="C3" s="171"/>
      <c r="D3" s="194" t="s">
        <v>64</v>
      </c>
      <c r="E3" s="160" t="s">
        <v>49</v>
      </c>
      <c r="F3" s="161"/>
      <c r="G3" s="162"/>
      <c r="H3" s="13">
        <v>1</v>
      </c>
      <c r="I3" s="74">
        <v>582</v>
      </c>
    </row>
    <row r="4" spans="1:9" ht="16.5" customHeight="1">
      <c r="A4" s="178"/>
      <c r="B4" s="172"/>
      <c r="C4" s="173"/>
      <c r="D4" s="195"/>
      <c r="E4" s="166" t="s">
        <v>50</v>
      </c>
      <c r="F4" s="167"/>
      <c r="G4" s="168"/>
      <c r="H4" s="13">
        <v>2</v>
      </c>
      <c r="I4" s="72">
        <v>879</v>
      </c>
    </row>
    <row r="5" spans="1:9" ht="16.5" customHeight="1">
      <c r="A5" s="178"/>
      <c r="B5" s="172"/>
      <c r="C5" s="173"/>
      <c r="D5" s="196"/>
      <c r="E5" s="166" t="s">
        <v>59</v>
      </c>
      <c r="F5" s="167"/>
      <c r="G5" s="168"/>
      <c r="H5" s="13">
        <v>3</v>
      </c>
      <c r="I5" s="72">
        <v>1119</v>
      </c>
    </row>
    <row r="6" spans="1:10" ht="15" customHeight="1">
      <c r="A6" s="178"/>
      <c r="B6" s="172"/>
      <c r="C6" s="173"/>
      <c r="D6" s="200" t="s">
        <v>48</v>
      </c>
      <c r="E6" s="160" t="s">
        <v>49</v>
      </c>
      <c r="F6" s="161"/>
      <c r="G6" s="162"/>
      <c r="H6" s="13">
        <v>4</v>
      </c>
      <c r="I6" s="72">
        <v>360</v>
      </c>
      <c r="J6" s="2"/>
    </row>
    <row r="7" spans="1:10" ht="15" customHeight="1">
      <c r="A7" s="178"/>
      <c r="B7" s="172"/>
      <c r="C7" s="173"/>
      <c r="D7" s="201"/>
      <c r="E7" s="166" t="s">
        <v>50</v>
      </c>
      <c r="F7" s="167"/>
      <c r="G7" s="168"/>
      <c r="H7" s="13">
        <v>5</v>
      </c>
      <c r="I7" s="72">
        <v>242</v>
      </c>
      <c r="J7" s="2"/>
    </row>
    <row r="8" spans="1:10" ht="15" customHeight="1">
      <c r="A8" s="178"/>
      <c r="B8" s="172"/>
      <c r="C8" s="173"/>
      <c r="D8" s="202"/>
      <c r="E8" s="166" t="s">
        <v>59</v>
      </c>
      <c r="F8" s="167"/>
      <c r="G8" s="168"/>
      <c r="H8" s="13">
        <v>6</v>
      </c>
      <c r="I8" s="72">
        <v>390</v>
      </c>
      <c r="J8" s="2"/>
    </row>
    <row r="9" spans="1:10" ht="15" customHeight="1">
      <c r="A9" s="178"/>
      <c r="B9" s="172"/>
      <c r="C9" s="173"/>
      <c r="D9" s="203" t="s">
        <v>51</v>
      </c>
      <c r="E9" s="160" t="s">
        <v>49</v>
      </c>
      <c r="F9" s="161"/>
      <c r="G9" s="162"/>
      <c r="H9" s="13">
        <v>7</v>
      </c>
      <c r="I9" s="72">
        <v>266</v>
      </c>
      <c r="J9" s="2"/>
    </row>
    <row r="10" spans="1:10" ht="15" customHeight="1">
      <c r="A10" s="178"/>
      <c r="B10" s="172"/>
      <c r="C10" s="173"/>
      <c r="D10" s="203"/>
      <c r="E10" s="166" t="s">
        <v>50</v>
      </c>
      <c r="F10" s="167"/>
      <c r="G10" s="168"/>
      <c r="H10" s="13">
        <v>8</v>
      </c>
      <c r="I10" s="72">
        <v>26</v>
      </c>
      <c r="J10" s="2"/>
    </row>
    <row r="11" spans="1:10" ht="15" customHeight="1">
      <c r="A11" s="178"/>
      <c r="B11" s="174"/>
      <c r="C11" s="175"/>
      <c r="D11" s="203"/>
      <c r="E11" s="166" t="s">
        <v>59</v>
      </c>
      <c r="F11" s="167"/>
      <c r="G11" s="168"/>
      <c r="H11" s="13">
        <v>9</v>
      </c>
      <c r="I11" s="72"/>
      <c r="J11" s="2"/>
    </row>
    <row r="12" spans="1:10" ht="15.75" customHeight="1">
      <c r="A12" s="178"/>
      <c r="B12" s="122" t="s">
        <v>88</v>
      </c>
      <c r="C12" s="169"/>
      <c r="D12" s="169"/>
      <c r="E12" s="169"/>
      <c r="F12" s="169"/>
      <c r="G12" s="123"/>
      <c r="H12" s="13">
        <v>10</v>
      </c>
      <c r="I12" s="74">
        <v>85</v>
      </c>
      <c r="J12" s="2"/>
    </row>
    <row r="13" spans="1:10" ht="15" customHeight="1">
      <c r="A13" s="178"/>
      <c r="B13" s="185" t="s">
        <v>72</v>
      </c>
      <c r="C13" s="185"/>
      <c r="D13" s="185"/>
      <c r="E13" s="191" t="s">
        <v>30</v>
      </c>
      <c r="F13" s="192"/>
      <c r="G13" s="193"/>
      <c r="H13" s="13">
        <v>11</v>
      </c>
      <c r="I13" s="74">
        <v>221</v>
      </c>
      <c r="J13" s="2"/>
    </row>
    <row r="14" spans="1:10" ht="15" customHeight="1">
      <c r="A14" s="178"/>
      <c r="B14" s="185"/>
      <c r="C14" s="185"/>
      <c r="D14" s="185"/>
      <c r="E14" s="191" t="s">
        <v>26</v>
      </c>
      <c r="F14" s="192"/>
      <c r="G14" s="193"/>
      <c r="H14" s="13">
        <v>12</v>
      </c>
      <c r="I14" s="74">
        <v>173</v>
      </c>
      <c r="J14" s="2"/>
    </row>
    <row r="15" spans="1:10" ht="18" customHeight="1">
      <c r="A15" s="178"/>
      <c r="B15" s="186" t="s">
        <v>46</v>
      </c>
      <c r="C15" s="186"/>
      <c r="D15" s="186"/>
      <c r="E15" s="182" t="s">
        <v>47</v>
      </c>
      <c r="F15" s="183"/>
      <c r="G15" s="184"/>
      <c r="H15" s="13">
        <v>13</v>
      </c>
      <c r="I15" s="74">
        <v>37</v>
      </c>
      <c r="J15" s="2"/>
    </row>
    <row r="16" spans="1:10" ht="18" customHeight="1">
      <c r="A16" s="178"/>
      <c r="B16" s="186"/>
      <c r="C16" s="186"/>
      <c r="D16" s="186"/>
      <c r="E16" s="182" t="s">
        <v>31</v>
      </c>
      <c r="F16" s="183"/>
      <c r="G16" s="184"/>
      <c r="H16" s="13">
        <v>14</v>
      </c>
      <c r="I16" s="74">
        <v>44</v>
      </c>
      <c r="J16" s="2"/>
    </row>
    <row r="17" spans="1:10" ht="24" customHeight="1">
      <c r="A17" s="178"/>
      <c r="B17" s="197" t="s">
        <v>76</v>
      </c>
      <c r="C17" s="198"/>
      <c r="D17" s="198"/>
      <c r="E17" s="198"/>
      <c r="F17" s="198"/>
      <c r="G17" s="199"/>
      <c r="H17" s="13">
        <v>15</v>
      </c>
      <c r="I17" s="74">
        <v>8</v>
      </c>
      <c r="J17" s="2"/>
    </row>
    <row r="18" spans="1:10" ht="15" customHeight="1">
      <c r="A18" s="178"/>
      <c r="B18" s="179" t="s">
        <v>69</v>
      </c>
      <c r="C18" s="180"/>
      <c r="D18" s="180"/>
      <c r="E18" s="180"/>
      <c r="F18" s="180"/>
      <c r="G18" s="181"/>
      <c r="H18" s="13">
        <v>16</v>
      </c>
      <c r="I18" s="74">
        <v>588</v>
      </c>
      <c r="J18" s="2"/>
    </row>
    <row r="19" spans="1:10" ht="15" customHeight="1">
      <c r="A19" s="178"/>
      <c r="B19" s="179" t="s">
        <v>114</v>
      </c>
      <c r="C19" s="180"/>
      <c r="D19" s="180"/>
      <c r="E19" s="180"/>
      <c r="F19" s="180"/>
      <c r="G19" s="181"/>
      <c r="H19" s="13">
        <v>17</v>
      </c>
      <c r="I19" s="74">
        <v>3725</v>
      </c>
      <c r="J19" s="2"/>
    </row>
    <row r="20" spans="1:9" ht="15" customHeight="1">
      <c r="A20" s="178"/>
      <c r="B20" s="179" t="s">
        <v>70</v>
      </c>
      <c r="C20" s="180"/>
      <c r="D20" s="180"/>
      <c r="E20" s="180"/>
      <c r="F20" s="180"/>
      <c r="G20" s="181"/>
      <c r="H20" s="13">
        <v>18</v>
      </c>
      <c r="I20" s="74">
        <v>34</v>
      </c>
    </row>
    <row r="21" spans="1:9" ht="23.25" customHeight="1">
      <c r="A21" s="178"/>
      <c r="B21" s="124" t="s">
        <v>80</v>
      </c>
      <c r="C21" s="187"/>
      <c r="D21" s="187"/>
      <c r="E21" s="187"/>
      <c r="F21" s="187"/>
      <c r="G21" s="125"/>
      <c r="H21" s="13">
        <v>19</v>
      </c>
      <c r="I21" s="74">
        <v>61</v>
      </c>
    </row>
    <row r="22" spans="1:9" ht="15" customHeight="1">
      <c r="A22" s="189" t="s">
        <v>40</v>
      </c>
      <c r="B22" s="170" t="s">
        <v>67</v>
      </c>
      <c r="C22" s="171"/>
      <c r="D22" s="194" t="s">
        <v>64</v>
      </c>
      <c r="E22" s="160" t="s">
        <v>65</v>
      </c>
      <c r="F22" s="161"/>
      <c r="G22" s="162"/>
      <c r="H22" s="13">
        <v>20</v>
      </c>
      <c r="I22" s="74">
        <v>1453</v>
      </c>
    </row>
    <row r="23" spans="1:9" ht="15" customHeight="1">
      <c r="A23" s="190"/>
      <c r="B23" s="172"/>
      <c r="C23" s="173"/>
      <c r="D23" s="195"/>
      <c r="E23" s="166" t="s">
        <v>50</v>
      </c>
      <c r="F23" s="167"/>
      <c r="G23" s="168"/>
      <c r="H23" s="13">
        <v>21</v>
      </c>
      <c r="I23" s="74">
        <v>659</v>
      </c>
    </row>
    <row r="24" spans="1:9" ht="15" customHeight="1">
      <c r="A24" s="190"/>
      <c r="B24" s="172"/>
      <c r="C24" s="173"/>
      <c r="D24" s="196"/>
      <c r="E24" s="166" t="s">
        <v>66</v>
      </c>
      <c r="F24" s="167"/>
      <c r="G24" s="168"/>
      <c r="H24" s="13">
        <v>22</v>
      </c>
      <c r="I24" s="74"/>
    </row>
    <row r="25" spans="1:9" ht="15" customHeight="1">
      <c r="A25" s="190"/>
      <c r="B25" s="172"/>
      <c r="C25" s="173"/>
      <c r="D25" s="200" t="s">
        <v>48</v>
      </c>
      <c r="E25" s="160" t="s">
        <v>65</v>
      </c>
      <c r="F25" s="161"/>
      <c r="G25" s="162"/>
      <c r="H25" s="13">
        <v>23</v>
      </c>
      <c r="I25" s="74">
        <v>935</v>
      </c>
    </row>
    <row r="26" spans="1:9" ht="15" customHeight="1">
      <c r="A26" s="190"/>
      <c r="B26" s="172"/>
      <c r="C26" s="173"/>
      <c r="D26" s="201"/>
      <c r="E26" s="166" t="s">
        <v>50</v>
      </c>
      <c r="F26" s="167"/>
      <c r="G26" s="168"/>
      <c r="H26" s="13">
        <v>24</v>
      </c>
      <c r="I26" s="74">
        <v>598</v>
      </c>
    </row>
    <row r="27" spans="1:9" ht="15" customHeight="1">
      <c r="A27" s="190"/>
      <c r="B27" s="172"/>
      <c r="C27" s="173"/>
      <c r="D27" s="202"/>
      <c r="E27" s="166" t="s">
        <v>66</v>
      </c>
      <c r="F27" s="167"/>
      <c r="G27" s="168"/>
      <c r="H27" s="13">
        <v>25</v>
      </c>
      <c r="I27" s="74"/>
    </row>
    <row r="28" spans="1:9" ht="15" customHeight="1">
      <c r="A28" s="190"/>
      <c r="B28" s="172"/>
      <c r="C28" s="173"/>
      <c r="D28" s="203" t="s">
        <v>51</v>
      </c>
      <c r="E28" s="160" t="s">
        <v>65</v>
      </c>
      <c r="F28" s="161"/>
      <c r="G28" s="162"/>
      <c r="H28" s="13">
        <v>26</v>
      </c>
      <c r="I28" s="74">
        <v>393</v>
      </c>
    </row>
    <row r="29" spans="1:9" ht="15" customHeight="1">
      <c r="A29" s="190"/>
      <c r="B29" s="172"/>
      <c r="C29" s="173"/>
      <c r="D29" s="203"/>
      <c r="E29" s="166" t="s">
        <v>50</v>
      </c>
      <c r="F29" s="167"/>
      <c r="G29" s="168"/>
      <c r="H29" s="13">
        <v>27</v>
      </c>
      <c r="I29" s="74">
        <v>40</v>
      </c>
    </row>
    <row r="30" spans="1:9" ht="15" customHeight="1">
      <c r="A30" s="190"/>
      <c r="B30" s="174"/>
      <c r="C30" s="175"/>
      <c r="D30" s="203"/>
      <c r="E30" s="166" t="s">
        <v>66</v>
      </c>
      <c r="F30" s="167"/>
      <c r="G30" s="168"/>
      <c r="H30" s="13">
        <v>28</v>
      </c>
      <c r="I30" s="74"/>
    </row>
    <row r="31" spans="1:9" ht="15" customHeight="1">
      <c r="A31" s="190"/>
      <c r="B31" s="236" t="s">
        <v>34</v>
      </c>
      <c r="C31" s="236"/>
      <c r="D31" s="218" t="s">
        <v>27</v>
      </c>
      <c r="E31" s="219"/>
      <c r="F31" s="219"/>
      <c r="G31" s="220"/>
      <c r="H31" s="13">
        <v>29</v>
      </c>
      <c r="I31" s="74">
        <v>4189</v>
      </c>
    </row>
    <row r="32" spans="1:9" ht="15" customHeight="1">
      <c r="A32" s="190"/>
      <c r="B32" s="236"/>
      <c r="C32" s="236"/>
      <c r="D32" s="218" t="s">
        <v>28</v>
      </c>
      <c r="E32" s="219"/>
      <c r="F32" s="219"/>
      <c r="G32" s="220"/>
      <c r="H32" s="13">
        <v>30</v>
      </c>
      <c r="I32" s="74">
        <v>1419</v>
      </c>
    </row>
    <row r="33" spans="1:9" ht="15" customHeight="1">
      <c r="A33" s="190"/>
      <c r="B33" s="236"/>
      <c r="C33" s="236"/>
      <c r="D33" s="214" t="s">
        <v>63</v>
      </c>
      <c r="E33" s="215"/>
      <c r="F33" s="215"/>
      <c r="G33" s="216"/>
      <c r="H33" s="13">
        <v>31</v>
      </c>
      <c r="I33" s="74">
        <v>23</v>
      </c>
    </row>
    <row r="34" spans="1:9" ht="15" customHeight="1">
      <c r="A34" s="190"/>
      <c r="B34" s="179" t="s">
        <v>69</v>
      </c>
      <c r="C34" s="180"/>
      <c r="D34" s="180"/>
      <c r="E34" s="180"/>
      <c r="F34" s="180"/>
      <c r="G34" s="181"/>
      <c r="H34" s="13">
        <v>32</v>
      </c>
      <c r="I34" s="74">
        <v>52</v>
      </c>
    </row>
    <row r="35" spans="1:9" ht="15" customHeight="1">
      <c r="A35" s="190"/>
      <c r="B35" s="179" t="s">
        <v>114</v>
      </c>
      <c r="C35" s="180"/>
      <c r="D35" s="180"/>
      <c r="E35" s="180"/>
      <c r="F35" s="180"/>
      <c r="G35" s="181"/>
      <c r="H35" s="13">
        <v>33</v>
      </c>
      <c r="I35" s="74">
        <v>1617</v>
      </c>
    </row>
    <row r="36" spans="1:9" ht="15" customHeight="1">
      <c r="A36" s="190"/>
      <c r="B36" s="179" t="s">
        <v>106</v>
      </c>
      <c r="C36" s="180"/>
      <c r="D36" s="180"/>
      <c r="E36" s="180"/>
      <c r="F36" s="180"/>
      <c r="G36" s="181"/>
      <c r="H36" s="13">
        <v>34</v>
      </c>
      <c r="I36" s="74">
        <v>356</v>
      </c>
    </row>
    <row r="37" spans="1:9" ht="37.5" customHeight="1">
      <c r="A37" s="190"/>
      <c r="B37" s="124" t="s">
        <v>79</v>
      </c>
      <c r="C37" s="187"/>
      <c r="D37" s="187"/>
      <c r="E37" s="187"/>
      <c r="F37" s="187"/>
      <c r="G37" s="125"/>
      <c r="H37" s="13">
        <v>35</v>
      </c>
      <c r="I37" s="71">
        <v>231</v>
      </c>
    </row>
    <row r="38" spans="1:9" ht="15" customHeight="1">
      <c r="A38" s="224" t="s">
        <v>68</v>
      </c>
      <c r="B38" s="225"/>
      <c r="C38" s="226"/>
      <c r="D38" s="205" t="s">
        <v>64</v>
      </c>
      <c r="E38" s="206"/>
      <c r="F38" s="206"/>
      <c r="G38" s="207"/>
      <c r="H38" s="13">
        <v>36</v>
      </c>
      <c r="I38" s="75">
        <v>585</v>
      </c>
    </row>
    <row r="39" spans="1:9" ht="15" customHeight="1">
      <c r="A39" s="227"/>
      <c r="B39" s="228"/>
      <c r="C39" s="229"/>
      <c r="D39" s="205" t="s">
        <v>48</v>
      </c>
      <c r="E39" s="206"/>
      <c r="F39" s="206"/>
      <c r="G39" s="207"/>
      <c r="H39" s="13">
        <v>37</v>
      </c>
      <c r="I39" s="75">
        <v>215</v>
      </c>
    </row>
    <row r="40" spans="1:9" ht="15" customHeight="1">
      <c r="A40" s="230"/>
      <c r="B40" s="231"/>
      <c r="C40" s="232"/>
      <c r="D40" s="205" t="s">
        <v>51</v>
      </c>
      <c r="E40" s="206"/>
      <c r="F40" s="206"/>
      <c r="G40" s="207"/>
      <c r="H40" s="13">
        <v>38</v>
      </c>
      <c r="I40" s="75">
        <v>53</v>
      </c>
    </row>
    <row r="41" spans="1:9" ht="14.25" customHeight="1">
      <c r="A41" s="185" t="s">
        <v>24</v>
      </c>
      <c r="B41" s="185"/>
      <c r="C41" s="185"/>
      <c r="D41" s="185"/>
      <c r="E41" s="185"/>
      <c r="F41" s="185"/>
      <c r="G41" s="185"/>
      <c r="H41" s="185"/>
      <c r="I41" s="185"/>
    </row>
    <row r="42" spans="1:9" ht="15.75" customHeight="1">
      <c r="A42" s="233" t="s">
        <v>101</v>
      </c>
      <c r="B42" s="234"/>
      <c r="C42" s="234"/>
      <c r="D42" s="234"/>
      <c r="E42" s="234"/>
      <c r="F42" s="234"/>
      <c r="G42" s="235"/>
      <c r="H42" s="81">
        <v>39</v>
      </c>
      <c r="I42" s="71">
        <v>60</v>
      </c>
    </row>
    <row r="43" spans="1:9" ht="14.25" customHeight="1">
      <c r="A43" s="221" t="s">
        <v>102</v>
      </c>
      <c r="B43" s="222"/>
      <c r="C43" s="222"/>
      <c r="D43" s="222"/>
      <c r="E43" s="222"/>
      <c r="F43" s="222"/>
      <c r="G43" s="223"/>
      <c r="H43" s="81">
        <v>40</v>
      </c>
      <c r="I43" s="71">
        <v>28</v>
      </c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58" t="s">
        <v>103</v>
      </c>
      <c r="B45" s="3"/>
      <c r="C45" s="3"/>
      <c r="D45" s="3"/>
      <c r="E45" s="3"/>
      <c r="F45" s="3"/>
      <c r="G45" s="3"/>
      <c r="H45" s="3"/>
      <c r="I45" s="3"/>
    </row>
    <row r="46" spans="1:9" ht="16.5" customHeight="1">
      <c r="A46" s="208" t="s">
        <v>85</v>
      </c>
      <c r="B46" s="209"/>
      <c r="C46" s="209"/>
      <c r="D46" s="210"/>
      <c r="E46" s="217" t="s">
        <v>104</v>
      </c>
      <c r="F46" s="217"/>
      <c r="G46" s="217"/>
      <c r="H46" s="217"/>
      <c r="I46" s="217"/>
    </row>
    <row r="47" spans="1:9" ht="48" customHeight="1">
      <c r="A47" s="211"/>
      <c r="B47" s="212"/>
      <c r="C47" s="212"/>
      <c r="D47" s="213"/>
      <c r="E47" s="59" t="s">
        <v>81</v>
      </c>
      <c r="F47" s="59" t="s">
        <v>82</v>
      </c>
      <c r="G47" s="59" t="s">
        <v>83</v>
      </c>
      <c r="H47" s="59" t="s">
        <v>86</v>
      </c>
      <c r="I47" s="60" t="s">
        <v>84</v>
      </c>
    </row>
    <row r="48" spans="1:9" ht="14.25" customHeight="1">
      <c r="A48" s="176" t="s">
        <v>36</v>
      </c>
      <c r="B48" s="176"/>
      <c r="C48" s="176"/>
      <c r="D48" s="176"/>
      <c r="E48" s="74">
        <v>19072</v>
      </c>
      <c r="F48" s="74">
        <v>982</v>
      </c>
      <c r="G48" s="74">
        <v>424</v>
      </c>
      <c r="H48" s="74">
        <v>39</v>
      </c>
      <c r="I48" s="74"/>
    </row>
    <row r="49" spans="1:9" ht="14.25" customHeight="1">
      <c r="A49" s="176" t="s">
        <v>37</v>
      </c>
      <c r="B49" s="176"/>
      <c r="C49" s="176"/>
      <c r="D49" s="176"/>
      <c r="E49" s="71">
        <v>2925</v>
      </c>
      <c r="F49" s="71">
        <v>2045</v>
      </c>
      <c r="G49" s="71">
        <v>67</v>
      </c>
      <c r="H49" s="71">
        <v>3</v>
      </c>
      <c r="I49" s="71"/>
    </row>
    <row r="50" spans="1:9" ht="14.25" customHeight="1">
      <c r="A50" s="204" t="s">
        <v>39</v>
      </c>
      <c r="B50" s="204"/>
      <c r="C50" s="204"/>
      <c r="D50" s="204"/>
      <c r="E50" s="71">
        <v>932</v>
      </c>
      <c r="F50" s="71">
        <v>275</v>
      </c>
      <c r="G50" s="71">
        <v>1</v>
      </c>
      <c r="H50" s="71"/>
      <c r="I50" s="71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ht="12.75">
      <c r="A108" s="3"/>
    </row>
    <row r="109" ht="12.75">
      <c r="A109" s="3"/>
    </row>
    <row r="110" ht="12.75">
      <c r="A110" s="3"/>
    </row>
  </sheetData>
  <sheetProtection formatCells="0" formatColumns="0" formatRows="0"/>
  <mergeCells count="62">
    <mergeCell ref="A42:G42"/>
    <mergeCell ref="E27:G27"/>
    <mergeCell ref="E29:G29"/>
    <mergeCell ref="B31:C33"/>
    <mergeCell ref="E28:G28"/>
    <mergeCell ref="A41:I41"/>
    <mergeCell ref="B36:G36"/>
    <mergeCell ref="E46:I46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0:D50"/>
    <mergeCell ref="D40:G40"/>
    <mergeCell ref="A49:D49"/>
    <mergeCell ref="A46:D47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48:D48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30" r:id="rId1"/>
  <headerFooter>
    <oddFooter>&amp;L2CBC6EFD&amp;C&amp;R3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74</v>
      </c>
      <c r="B1" s="44"/>
      <c r="C1" s="44"/>
      <c r="D1" s="44"/>
    </row>
    <row r="2" spans="1:4" ht="25.5" customHeight="1">
      <c r="A2" s="163" t="s">
        <v>4</v>
      </c>
      <c r="B2" s="164"/>
      <c r="C2" s="12" t="s">
        <v>21</v>
      </c>
      <c r="D2" s="12" t="s">
        <v>5</v>
      </c>
    </row>
    <row r="3" spans="1:4" ht="29.25" customHeight="1">
      <c r="A3" s="240" t="s">
        <v>94</v>
      </c>
      <c r="B3" s="240"/>
      <c r="C3" s="13">
        <v>1</v>
      </c>
      <c r="D3" s="80">
        <f>IF('розділ 1'!I33&lt;&gt;0,'розділ 1'!J33*100/'розділ 1'!I33,0)</f>
        <v>9.673883255686489</v>
      </c>
    </row>
    <row r="4" spans="1:4" ht="16.5" customHeight="1">
      <c r="A4" s="238" t="s">
        <v>1</v>
      </c>
      <c r="B4" s="47" t="s">
        <v>95</v>
      </c>
      <c r="C4" s="13">
        <v>2</v>
      </c>
      <c r="D4" s="80">
        <f>IF('розділ 1'!I14&lt;&gt;0,'розділ 1'!J14*100/'розділ 1'!I14,0)</f>
        <v>22.86135693215339</v>
      </c>
    </row>
    <row r="5" spans="1:4" ht="16.5" customHeight="1">
      <c r="A5" s="239"/>
      <c r="B5" s="47" t="s">
        <v>96</v>
      </c>
      <c r="C5" s="13">
        <v>3</v>
      </c>
      <c r="D5" s="80">
        <f>IF('розділ 1'!I26&lt;&gt;0,'розділ 1'!J26*100/'розділ 1'!I26,0)</f>
        <v>2.408187838651415</v>
      </c>
    </row>
    <row r="6" spans="1:4" ht="16.5" customHeight="1">
      <c r="A6" s="239"/>
      <c r="B6" s="46" t="s">
        <v>97</v>
      </c>
      <c r="C6" s="13">
        <v>4</v>
      </c>
      <c r="D6" s="80">
        <f>IF('розділ 1'!I31&lt;&gt;0,'розділ 1'!J31*100/'розділ 1'!I31,0)</f>
        <v>0.47468354430379744</v>
      </c>
    </row>
    <row r="7" spans="1:4" ht="16.5" customHeight="1">
      <c r="A7" s="240" t="s">
        <v>98</v>
      </c>
      <c r="B7" s="240"/>
      <c r="C7" s="13">
        <v>5</v>
      </c>
      <c r="D7" s="80">
        <f>IF('розділ 1'!F33&lt;&gt;0,'розділ 1'!G33*100/'розділ 1'!F33,0)</f>
        <v>97.3981077147016</v>
      </c>
    </row>
    <row r="8" spans="1:4" ht="16.5" customHeight="1">
      <c r="A8" s="240" t="s">
        <v>35</v>
      </c>
      <c r="B8" s="240"/>
      <c r="C8" s="13">
        <v>6</v>
      </c>
      <c r="D8" s="76">
        <f>IF('розділ 2'!I43&lt;&gt;0,'розділ 1'!G33/'розділ 2'!I43,0)</f>
        <v>955.8928571428571</v>
      </c>
    </row>
    <row r="9" spans="1:4" ht="25.5" customHeight="1">
      <c r="A9" s="240" t="s">
        <v>38</v>
      </c>
      <c r="B9" s="240"/>
      <c r="C9" s="13">
        <v>7</v>
      </c>
      <c r="D9" s="76">
        <f>IF('розділ 2'!I43&lt;&gt;0,'розділ 1'!E33/'розділ 2'!I43,0)</f>
        <v>1086.2142857142858</v>
      </c>
    </row>
    <row r="10" spans="1:4" ht="16.5" customHeight="1">
      <c r="A10" s="218" t="s">
        <v>29</v>
      </c>
      <c r="B10" s="220"/>
      <c r="C10" s="13">
        <v>8</v>
      </c>
      <c r="D10" s="72">
        <v>42</v>
      </c>
    </row>
    <row r="11" spans="1:4" ht="16.5" customHeight="1">
      <c r="A11" s="237" t="s">
        <v>36</v>
      </c>
      <c r="B11" s="237"/>
      <c r="C11" s="13">
        <v>9</v>
      </c>
      <c r="D11" s="72">
        <v>27</v>
      </c>
    </row>
    <row r="12" spans="1:4" ht="16.5" customHeight="1">
      <c r="A12" s="237" t="s">
        <v>37</v>
      </c>
      <c r="B12" s="237"/>
      <c r="C12" s="13">
        <v>10</v>
      </c>
      <c r="D12" s="72">
        <v>101</v>
      </c>
    </row>
    <row r="13" spans="1:4" ht="16.5" customHeight="1">
      <c r="A13" s="237" t="s">
        <v>39</v>
      </c>
      <c r="B13" s="237"/>
      <c r="C13" s="13">
        <v>11</v>
      </c>
      <c r="D13" s="72">
        <v>56</v>
      </c>
    </row>
    <row r="14" spans="1:4" ht="15" customHeight="1">
      <c r="A14" s="49"/>
      <c r="B14" s="49"/>
      <c r="C14" s="41"/>
      <c r="D14" s="41"/>
    </row>
    <row r="15" spans="1:4" ht="15" customHeight="1">
      <c r="A15" s="49"/>
      <c r="B15" s="49"/>
      <c r="C15" s="41"/>
      <c r="D15" s="41"/>
    </row>
    <row r="16" ht="15" customHeight="1"/>
    <row r="17" spans="5:7" ht="15.75" customHeight="1">
      <c r="E17" s="61"/>
      <c r="F17" s="61"/>
      <c r="G17" s="78"/>
    </row>
    <row r="18" spans="5:7" ht="12.75">
      <c r="E18" s="61"/>
      <c r="F18" s="61"/>
      <c r="G18" s="61"/>
    </row>
    <row r="19" spans="5:7" ht="12.75">
      <c r="E19" s="61"/>
      <c r="F19" s="61"/>
      <c r="G19" s="61"/>
    </row>
    <row r="20" spans="5:7" ht="15.75" customHeight="1">
      <c r="E20" s="63"/>
      <c r="F20" s="63"/>
      <c r="G20" s="63"/>
    </row>
    <row r="21" spans="5:7" ht="12.75">
      <c r="E21" s="61"/>
      <c r="F21" s="61"/>
      <c r="G21" s="61"/>
    </row>
    <row r="22" spans="5:7" ht="12.75">
      <c r="E22" s="62"/>
      <c r="F22" s="62"/>
      <c r="G22" s="61"/>
    </row>
    <row r="23" spans="5:7" ht="15.75" customHeight="1">
      <c r="E23" s="62"/>
      <c r="F23" s="62"/>
      <c r="G23" s="61"/>
    </row>
    <row r="24" ht="15.75" customHeight="1"/>
    <row r="26" ht="12.75" customHeight="1">
      <c r="E26" s="64"/>
    </row>
  </sheetData>
  <sheetProtection/>
  <mergeCells count="10"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&amp;L2CBC6EFD&amp;C&amp;R4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2020-09-01T06:41:15Z</cp:lastPrinted>
  <dcterms:created xsi:type="dcterms:W3CDTF">2004-04-20T14:33:35Z</dcterms:created>
  <dcterms:modified xsi:type="dcterms:W3CDTF">2021-02-16T14:32:37Z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2CBC6EFD</vt:lpwstr>
  </property>
  <property fmtid="{D5CDD505-2E9C-101B-9397-08002B2CF9AE}" pid="9" name="Підрозділ">
    <vt:lpwstr>Харківський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8AC0774A</vt:lpwstr>
  </property>
  <property fmtid="{D5CDD505-2E9C-101B-9397-08002B2CF9AE}" pid="16" name="Версія БД">
    <vt:lpwstr>3.26.1.2513</vt:lpwstr>
  </property>
</Properties>
</file>